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oppalveluto365.sharepoint.com/sites/PK-yritysasiakkaat/Jaetut asiakirjat/Markkinointi/1. Markkinointi/Yrittäjän talousvalmennus/Työkalut/"/>
    </mc:Choice>
  </mc:AlternateContent>
  <xr:revisionPtr revIDLastSave="11" documentId="8_{391C0342-596C-42BD-980C-A2D785ECCEDC}" xr6:coauthVersionLast="47" xr6:coauthVersionMax="47" xr10:uidLastSave="{610E730C-7A44-45C3-9DBB-DC1088782E2D}"/>
  <bookViews>
    <workbookView xWindow="-108" yWindow="-108" windowWidth="23256" windowHeight="12456" xr2:uid="{CBABD3CF-4342-4685-A029-78F1BFF9474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K39" i="1"/>
  <c r="L39" i="1"/>
  <c r="M39" i="1"/>
  <c r="N39" i="1"/>
  <c r="O39" i="1"/>
  <c r="E39" i="1"/>
  <c r="F12" i="1"/>
  <c r="G12" i="1"/>
  <c r="H12" i="1"/>
  <c r="I12" i="1"/>
  <c r="J12" i="1"/>
  <c r="K12" i="1"/>
  <c r="L12" i="1"/>
  <c r="M12" i="1"/>
  <c r="M13" i="1" s="1"/>
  <c r="N12" i="1"/>
  <c r="O12" i="1"/>
  <c r="E12" i="1"/>
  <c r="D39" i="1"/>
  <c r="D12" i="1"/>
  <c r="I13" i="1" l="1"/>
  <c r="I14" i="1" s="1"/>
  <c r="J40" i="1"/>
  <c r="J41" i="1" s="1"/>
  <c r="K13" i="1"/>
  <c r="K14" i="1" s="1"/>
  <c r="F13" i="1"/>
  <c r="F14" i="1" s="1"/>
  <c r="N13" i="1"/>
  <c r="N14" i="1" s="1"/>
  <c r="H13" i="1"/>
  <c r="H14" i="1" s="1"/>
  <c r="E13" i="1"/>
  <c r="E14" i="1" s="1"/>
  <c r="G40" i="1"/>
  <c r="G41" i="1" s="1"/>
  <c r="O40" i="1"/>
  <c r="O41" i="1" s="1"/>
  <c r="H40" i="1"/>
  <c r="H41" i="1" s="1"/>
  <c r="M14" i="1"/>
  <c r="O13" i="1"/>
  <c r="O14" i="1" s="1"/>
  <c r="D13" i="1"/>
  <c r="D14" i="1" s="1"/>
  <c r="L13" i="1"/>
  <c r="L14" i="1" s="1"/>
  <c r="E40" i="1"/>
  <c r="E41" i="1" s="1"/>
  <c r="M40" i="1"/>
  <c r="M41" i="1" s="1"/>
  <c r="G13" i="1"/>
  <c r="G14" i="1" s="1"/>
  <c r="F40" i="1"/>
  <c r="F41" i="1" s="1"/>
  <c r="N40" i="1"/>
  <c r="N41" i="1" s="1"/>
  <c r="I40" i="1"/>
  <c r="I41" i="1" s="1"/>
  <c r="L40" i="1"/>
  <c r="L41" i="1" s="1"/>
  <c r="J13" i="1"/>
  <c r="J14" i="1" s="1"/>
  <c r="K40" i="1"/>
  <c r="K41" i="1" s="1"/>
  <c r="D40" i="1"/>
  <c r="D41" i="1" s="1"/>
  <c r="D43" i="1" l="1"/>
  <c r="E3" i="1" s="1"/>
  <c r="E43" i="1" s="1"/>
  <c r="F3" i="1" s="1"/>
  <c r="F43" i="1" s="1"/>
  <c r="G3" i="1" s="1"/>
  <c r="G43" i="1" s="1"/>
  <c r="H3" i="1" s="1"/>
  <c r="H43" i="1" s="1"/>
  <c r="I3" i="1" s="1"/>
  <c r="I43" i="1" s="1"/>
  <c r="J3" i="1" s="1"/>
  <c r="J43" i="1" s="1"/>
  <c r="K3" i="1" l="1"/>
  <c r="K43" i="1" s="1"/>
  <c r="L3" i="1" s="1"/>
  <c r="L43" i="1" s="1"/>
  <c r="M3" i="1" s="1"/>
  <c r="M43" i="1" s="1"/>
  <c r="N3" i="1" s="1"/>
  <c r="N43" i="1" s="1"/>
  <c r="O3" i="1" s="1"/>
  <c r="O43" i="1" s="1"/>
</calcChain>
</file>

<file path=xl/sharedStrings.xml><?xml version="1.0" encoding="utf-8"?>
<sst xmlns="http://schemas.openxmlformats.org/spreadsheetml/2006/main" count="49" uniqueCount="48">
  <si>
    <t>Kassavirtalaskelma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</si>
  <si>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</si>
  <si>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</si>
  <si>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</si>
  <si>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</si>
  <si>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</si>
  <si>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</si>
  <si>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</si>
  <si>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</si>
  <si>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</si>
  <si>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</si>
  <si>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</si>
  <si>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</si>
  <si>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Alkusaldo</t>
  </si>
  <si>
    <t>Tulot</t>
  </si>
  <si>
    <t>Osakepääoma</t>
  </si>
  <si>
    <t>Myyntitulot</t>
  </si>
  <si>
    <t>Lainat</t>
  </si>
  <si>
    <t>Tuet</t>
  </si>
  <si>
    <t>Muut</t>
  </si>
  <si>
    <t>Alv myynneistä (25,5%)</t>
  </si>
  <si>
    <t>Alv-palautukset</t>
  </si>
  <si>
    <t>Tulot yhteensä</t>
  </si>
  <si>
    <t>Menot</t>
  </si>
  <si>
    <t>Oma palkka ja yksityisnostot</t>
  </si>
  <si>
    <t>Työntekijöiden palkat</t>
  </si>
  <si>
    <t>Sotumaksut</t>
  </si>
  <si>
    <t>Vuokrat</t>
  </si>
  <si>
    <t>Lainojen lyhennykset</t>
  </si>
  <si>
    <t>Pankin palvelumaksut</t>
  </si>
  <si>
    <t>Verot</t>
  </si>
  <si>
    <t>Korot</t>
  </si>
  <si>
    <t>Poistot</t>
  </si>
  <si>
    <t>Vakuutusmaksut</t>
  </si>
  <si>
    <t>Kirjanpito</t>
  </si>
  <si>
    <t>Myynti / markkinointi</t>
  </si>
  <si>
    <t>Puhelin ja Internet</t>
  </si>
  <si>
    <t>Ohjelmistot</t>
  </si>
  <si>
    <t>Jäsenmaksut</t>
  </si>
  <si>
    <t>Koulutus / kurssit</t>
  </si>
  <si>
    <t>Aineet / tarvikkeet</t>
  </si>
  <si>
    <t>Ostot</t>
  </si>
  <si>
    <t>Investoinnit</t>
  </si>
  <si>
    <t>Edustuskulut</t>
  </si>
  <si>
    <t>Alv menoista (25,5 %)</t>
  </si>
  <si>
    <t>Alv-maksut</t>
  </si>
  <si>
    <t>Menot yhteensä</t>
  </si>
  <si>
    <t>Loppusaldo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</si>
</sst>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OP Chevin Pro Light"/>
      <family val="2"/>
      <scheme val="minor"/>
    </font>
    <font>
      <sz val="11"/>
      <color theme="1"/>
      <name val="OP Chevin Pro Light"/>
      <family val="2"/>
      <scheme val="minor"/>
    </font>
    <font>
      <b/>
      <sz val="11"/>
      <color theme="1"/>
      <name val="OP Chevin Pro Light"/>
      <family val="2"/>
      <scheme val="minor"/>
    </font>
    <font>
      <sz val="11"/>
      <color theme="1"/>
      <name val="OP Chevin Pro Light"/>
      <family val="2"/>
    </font>
    <font>
      <b/>
      <sz val="11"/>
      <color theme="1"/>
      <name val="OP Chevin Pro Light"/>
      <family val="2"/>
    </font>
    <font>
      <sz val="14"/>
      <color theme="1"/>
      <name val="OP Chevin Pro Light"/>
      <family val="2"/>
    </font>
    <font>
      <sz val="28"/>
      <color theme="1"/>
      <name val="OP Chevin Pro Light"/>
      <family val="2"/>
    </font>
    <font>
      <sz val="12"/>
      <color theme="1"/>
      <name val="OP Chevin Pro Light"/>
      <family val="2"/>
    </font>
    <font>
      <sz val="36"/>
      <color theme="2" tint="-0.499984740745262"/>
      <name val="OP Chevin Pr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E7E6E6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E7E6E6"/>
      </bottom>
      <diagonal/>
    </border>
    <border>
      <left style="thick">
        <color rgb="FFFF6600"/>
      </left>
      <right/>
      <top/>
      <bottom/>
      <diagonal/>
    </border>
    <border>
      <left style="thick">
        <color rgb="FFFF6600"/>
      </left>
      <right/>
      <top style="thin">
        <color theme="2"/>
      </top>
      <bottom style="thin">
        <color theme="2"/>
      </bottom>
      <diagonal/>
    </border>
    <border>
      <left style="thick">
        <color rgb="FFFF6600"/>
      </left>
      <right/>
      <top/>
      <bottom style="thin">
        <color rgb="FFE7E6E6"/>
      </bottom>
      <diagonal/>
    </border>
    <border>
      <left style="thick">
        <color rgb="FFFF6600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ck">
        <color rgb="FFFF6600"/>
      </left>
      <right/>
      <top style="thin">
        <color theme="2"/>
      </top>
      <bottom/>
      <diagonal/>
    </border>
    <border>
      <left/>
      <right/>
      <top/>
      <bottom style="thick">
        <color theme="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/>
    <xf numFmtId="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9" fontId="3" fillId="2" borderId="2" xfId="1" applyFont="1" applyFill="1" applyBorder="1" applyAlignment="1">
      <alignment horizontal="left" vertical="center"/>
    </xf>
    <xf numFmtId="0" fontId="3" fillId="0" borderId="0" xfId="0" applyFo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9" fontId="3" fillId="2" borderId="0" xfId="0" applyNumberFormat="1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3" fillId="2" borderId="8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vertical="center"/>
    </xf>
    <xf numFmtId="9" fontId="3" fillId="2" borderId="3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/>
    <xf numFmtId="0" fontId="7" fillId="2" borderId="0" xfId="0" applyFont="1" applyFill="1"/>
    <xf numFmtId="4" fontId="3" fillId="2" borderId="9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531394</xdr:colOff>
      <xdr:row>0</xdr:row>
      <xdr:rowOff>114300</xdr:rowOff>
    </xdr:from>
    <xdr:to>
      <xdr:col>15</xdr:col>
      <xdr:colOff>471236</xdr:colOff>
      <xdr:row>0</xdr:row>
      <xdr:rowOff>1062789</xdr:rowOff>
    </xdr:to>
    <xdr:pic>
      <xdr:nvPicPr>
        <xdr:cNvPr id="29" name="Kuva 28">
          <a:extLst>
            <a:ext uri="{FF2B5EF4-FFF2-40B4-BE49-F238E27FC236}">
              <a16:creationId xmlns:a16="http://schemas.microsoft.com/office/drawing/2014/main" id="{226798D8-A33E-B522-9E50-1C9BCB1AA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2894" y="114300"/>
          <a:ext cx="4311316" cy="948489"/>
        </a:xfrm>
        <a:prstGeom prst="rect">
          <a:avLst/>
        </a:prstGeom>
      </xdr:spPr>
    </xdr:pic>
    <xdr:clientData/>
  </xdr:twoCellAnchor>
  <xdr:twoCellAnchor editAs="oneCell">
    <xdr:from>
      <xdr:col>8</xdr:col>
      <xdr:colOff>212559</xdr:colOff>
      <xdr:row>42</xdr:row>
      <xdr:rowOff>780288</xdr:rowOff>
    </xdr:from>
    <xdr:to>
      <xdr:col>14</xdr:col>
      <xdr:colOff>591553</xdr:colOff>
      <xdr:row>42</xdr:row>
      <xdr:rowOff>1796716</xdr:rowOff>
    </xdr:to>
    <xdr:pic>
      <xdr:nvPicPr>
        <xdr:cNvPr id="30" name="Kuva 29">
          <a:extLst>
            <a:ext uri="{FF2B5EF4-FFF2-40B4-BE49-F238E27FC236}">
              <a16:creationId xmlns:a16="http://schemas.microsoft.com/office/drawing/2014/main" id="{52957863-9E95-3AB2-6C9E-A3E846411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2322" y="10375472"/>
          <a:ext cx="4620126" cy="1016428"/>
        </a:xfrm>
        <a:prstGeom prst="rect">
          <a:avLst/>
        </a:prstGeom>
      </xdr:spPr>
    </xdr:pic>
    <xdr:clientData/>
  </xdr:twoCellAnchor>
  <xdr:twoCellAnchor editAs="oneCell">
    <xdr:from>
      <xdr:col>4</xdr:col>
      <xdr:colOff>701841</xdr:colOff>
      <xdr:row>42</xdr:row>
      <xdr:rowOff>1258264</xdr:rowOff>
    </xdr:from>
    <xdr:to>
      <xdr:col>8</xdr:col>
      <xdr:colOff>38292</xdr:colOff>
      <xdr:row>42</xdr:row>
      <xdr:rowOff>1673773</xdr:rowOff>
    </xdr:to>
    <xdr:pic>
      <xdr:nvPicPr>
        <xdr:cNvPr id="32" name="Kuva 31">
          <a:extLst>
            <a:ext uri="{FF2B5EF4-FFF2-40B4-BE49-F238E27FC236}">
              <a16:creationId xmlns:a16="http://schemas.microsoft.com/office/drawing/2014/main" id="{A2643ED8-85CA-B215-420D-0B900C84B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3736" y="10853448"/>
          <a:ext cx="2334319" cy="4155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50131</xdr:rowOff>
    </xdr:from>
    <xdr:to>
      <xdr:col>1</xdr:col>
      <xdr:colOff>0</xdr:colOff>
      <xdr:row>1</xdr:row>
      <xdr:rowOff>328937</xdr:rowOff>
    </xdr:to>
    <xdr:pic>
      <xdr:nvPicPr>
        <xdr:cNvPr id="34" name="Kuva 33">
          <a:extLst>
            <a:ext uri="{FF2B5EF4-FFF2-40B4-BE49-F238E27FC236}">
              <a16:creationId xmlns:a16="http://schemas.microsoft.com/office/drawing/2014/main" id="{B697D32D-4BB8-B300-4CF1-C6E20E125F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79" t="13637" r="13763"/>
        <a:stretch/>
      </xdr:blipFill>
      <xdr:spPr>
        <a:xfrm>
          <a:off x="0" y="50131"/>
          <a:ext cx="1483895" cy="14619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P">
      <a:majorFont>
        <a:latin typeface="OP Chevin Pro Light"/>
        <a:ea typeface=""/>
        <a:cs typeface=""/>
      </a:majorFont>
      <a:minorFont>
        <a:latin typeface="OP Chevin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BF3B-2C3B-402C-A52D-B0BF754AB5AC}">
  <dimension ref="A1:P45"/>
  <sheetViews>
    <sheetView tabSelected="1" zoomScale="95" zoomScaleNormal="95" workbookViewId="0">
      <selection activeCell="G3" sqref="G3"/>
    </sheetView>
  </sheetViews>
  <sheetFormatPr defaultRowHeight="14.4" x14ac:dyDescent="0.3"/>
  <cols>
    <col min="1" max="1" width="19.5" customWidth="1"/>
    <col min="2" max="2" width="14.19921875" customWidth="1"/>
    <col min="3" max="3" width="15" customWidth="1"/>
    <col min="4" max="4" width="10.69921875" customWidth="1"/>
    <col min="5" max="5" width="9.8984375" customWidth="1"/>
    <col min="6" max="6" width="9.69921875" customWidth="1"/>
    <col min="8" max="8" width="10.69921875" customWidth="1"/>
    <col min="9" max="9" width="8.59765625" customWidth="1"/>
    <col min="10" max="10" width="9.8984375" customWidth="1"/>
    <col min="11" max="11" width="7.69921875" customWidth="1"/>
    <col min="14" max="14" width="11.5" customWidth="1"/>
    <col min="15" max="15" width="10.3984375" customWidth="1"/>
  </cols>
  <sheetData>
    <row r="1" spans="1:16" ht="93" customHeight="1" thickBot="1" x14ac:dyDescent="0.3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39" customHeight="1" thickTop="1" x14ac:dyDescent="0.3">
      <c r="A2" s="34"/>
      <c r="B2" s="2"/>
      <c r="C2" s="20"/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1" t="s">
        <v>12</v>
      </c>
      <c r="P2" s="31"/>
    </row>
    <row r="3" spans="1:16" ht="18.75" customHeight="1" x14ac:dyDescent="0.35">
      <c r="A3" s="34"/>
      <c r="B3" s="7" t="s">
        <v>13</v>
      </c>
      <c r="C3" s="2"/>
      <c r="D3" s="22">
        <v>12500</v>
      </c>
      <c r="E3" s="22">
        <f>D43</f>
        <v>14706</v>
      </c>
      <c r="F3" s="22">
        <f t="shared" ref="F3:N3" si="0">E43</f>
        <v>14706</v>
      </c>
      <c r="G3" s="22">
        <f t="shared" si="0"/>
        <v>14706</v>
      </c>
      <c r="H3" s="22">
        <f t="shared" si="0"/>
        <v>14706</v>
      </c>
      <c r="I3" s="22">
        <f t="shared" si="0"/>
        <v>14706</v>
      </c>
      <c r="J3" s="22">
        <f t="shared" si="0"/>
        <v>14706</v>
      </c>
      <c r="K3" s="22">
        <f t="shared" si="0"/>
        <v>14706</v>
      </c>
      <c r="L3" s="22">
        <f t="shared" si="0"/>
        <v>14706</v>
      </c>
      <c r="M3" s="22">
        <f t="shared" si="0"/>
        <v>14706</v>
      </c>
      <c r="N3" s="22">
        <f t="shared" si="0"/>
        <v>14706</v>
      </c>
      <c r="O3" s="22">
        <f>N43</f>
        <v>14706</v>
      </c>
      <c r="P3" s="31"/>
    </row>
    <row r="4" spans="1:16" ht="15" customHeight="1" x14ac:dyDescent="0.3">
      <c r="A4" s="34"/>
      <c r="B4" s="2"/>
      <c r="C4" s="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31"/>
    </row>
    <row r="5" spans="1:16" ht="24" customHeight="1" x14ac:dyDescent="0.3">
      <c r="A5" s="34"/>
      <c r="B5" s="8" t="s">
        <v>14</v>
      </c>
      <c r="C5" s="1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1"/>
    </row>
    <row r="6" spans="1:16" ht="15" customHeight="1" x14ac:dyDescent="0.3">
      <c r="A6" s="34"/>
      <c r="B6" s="12" t="s">
        <v>15</v>
      </c>
      <c r="C6" s="3"/>
      <c r="D6" s="25">
        <v>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31"/>
    </row>
    <row r="7" spans="1:16" ht="15" customHeight="1" x14ac:dyDescent="0.3">
      <c r="A7" s="34"/>
      <c r="B7" s="10" t="s">
        <v>16</v>
      </c>
      <c r="C7" s="9"/>
      <c r="D7" s="24">
        <v>7500</v>
      </c>
      <c r="E7" s="24"/>
      <c r="F7" s="25"/>
      <c r="G7" s="24"/>
      <c r="H7" s="24"/>
      <c r="I7" s="24"/>
      <c r="J7" s="24"/>
      <c r="K7" s="24"/>
      <c r="L7" s="24"/>
      <c r="M7" s="24"/>
      <c r="N7" s="24"/>
      <c r="O7" s="24"/>
      <c r="P7" s="31"/>
    </row>
    <row r="8" spans="1:16" ht="15" customHeight="1" x14ac:dyDescent="0.3">
      <c r="A8" s="34"/>
      <c r="B8" s="11" t="s">
        <v>17</v>
      </c>
      <c r="C8" s="4"/>
      <c r="D8" s="26">
        <v>200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31"/>
    </row>
    <row r="9" spans="1:16" ht="15" customHeight="1" x14ac:dyDescent="0.3">
      <c r="A9" s="34"/>
      <c r="B9" s="10" t="s">
        <v>18</v>
      </c>
      <c r="C9" s="1"/>
      <c r="D9" s="24">
        <v>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31"/>
    </row>
    <row r="10" spans="1:16" ht="15" customHeight="1" x14ac:dyDescent="0.3">
      <c r="A10" s="34"/>
      <c r="B10" s="11" t="s">
        <v>19</v>
      </c>
      <c r="C10" s="4"/>
      <c r="D10" s="26">
        <v>250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31"/>
    </row>
    <row r="11" spans="1:16" ht="15" customHeight="1" x14ac:dyDescent="0.3">
      <c r="A11" s="34"/>
      <c r="B11" s="15"/>
      <c r="C11" s="1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1"/>
    </row>
    <row r="12" spans="1:16" ht="15" customHeight="1" x14ac:dyDescent="0.3">
      <c r="A12" s="34"/>
      <c r="B12" s="14" t="s">
        <v>20</v>
      </c>
      <c r="C12" s="17"/>
      <c r="D12" s="28">
        <f>D7*0.255</f>
        <v>1912.5</v>
      </c>
      <c r="E12" s="28">
        <f>E7*0.255</f>
        <v>0</v>
      </c>
      <c r="F12" s="28">
        <f t="shared" ref="F12:O12" si="1">F7*0.255</f>
        <v>0</v>
      </c>
      <c r="G12" s="28">
        <f t="shared" si="1"/>
        <v>0</v>
      </c>
      <c r="H12" s="28">
        <f t="shared" si="1"/>
        <v>0</v>
      </c>
      <c r="I12" s="28">
        <f t="shared" si="1"/>
        <v>0</v>
      </c>
      <c r="J12" s="28">
        <f t="shared" si="1"/>
        <v>0</v>
      </c>
      <c r="K12" s="28">
        <f t="shared" si="1"/>
        <v>0</v>
      </c>
      <c r="L12" s="28">
        <f t="shared" si="1"/>
        <v>0</v>
      </c>
      <c r="M12" s="28">
        <f t="shared" si="1"/>
        <v>0</v>
      </c>
      <c r="N12" s="28">
        <f t="shared" si="1"/>
        <v>0</v>
      </c>
      <c r="O12" s="28">
        <f t="shared" si="1"/>
        <v>0</v>
      </c>
      <c r="P12" s="31"/>
    </row>
    <row r="13" spans="1:16" ht="15" customHeight="1" x14ac:dyDescent="0.3">
      <c r="A13" s="34"/>
      <c r="B13" s="11" t="s">
        <v>21</v>
      </c>
      <c r="C13" s="4"/>
      <c r="D13" s="26">
        <f t="shared" ref="D13:O13" si="2">IF(D39&gt;D12,D39-D12,0)</f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  <c r="J13" s="26">
        <f t="shared" si="2"/>
        <v>0</v>
      </c>
      <c r="K13" s="26">
        <f t="shared" si="2"/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6">
        <f t="shared" si="2"/>
        <v>0</v>
      </c>
      <c r="P13" s="31"/>
    </row>
    <row r="14" spans="1:16" ht="15" customHeight="1" x14ac:dyDescent="0.3">
      <c r="A14" s="34"/>
      <c r="B14" s="10" t="s">
        <v>22</v>
      </c>
      <c r="C14" s="1"/>
      <c r="D14" s="24">
        <f t="shared" ref="D14:O14" si="3">SUM(D7:D13)</f>
        <v>9862.5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3"/>
        <v>0</v>
      </c>
      <c r="O14" s="24">
        <f t="shared" si="3"/>
        <v>0</v>
      </c>
      <c r="P14" s="31"/>
    </row>
    <row r="15" spans="1:16" ht="15" customHeight="1" x14ac:dyDescent="0.3">
      <c r="A15" s="3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1"/>
    </row>
    <row r="16" spans="1:16" ht="26.25" customHeight="1" x14ac:dyDescent="0.3">
      <c r="A16" s="34"/>
      <c r="B16" s="8" t="s">
        <v>23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1"/>
    </row>
    <row r="17" spans="1:16" ht="15" customHeight="1" x14ac:dyDescent="0.3">
      <c r="A17" s="34"/>
      <c r="B17" s="10" t="s">
        <v>24</v>
      </c>
      <c r="C17" s="1"/>
      <c r="D17" s="24">
        <v>3000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31"/>
    </row>
    <row r="18" spans="1:16" ht="15" customHeight="1" x14ac:dyDescent="0.3">
      <c r="A18" s="34"/>
      <c r="B18" s="11" t="s">
        <v>25</v>
      </c>
      <c r="C18" s="4"/>
      <c r="D18" s="26">
        <v>0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31"/>
    </row>
    <row r="19" spans="1:16" ht="15" customHeight="1" x14ac:dyDescent="0.3">
      <c r="A19" s="34"/>
      <c r="B19" s="11" t="s">
        <v>26</v>
      </c>
      <c r="C19" s="4"/>
      <c r="D19" s="26">
        <v>20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1"/>
    </row>
    <row r="20" spans="1:16" ht="15" customHeight="1" x14ac:dyDescent="0.3">
      <c r="A20" s="34"/>
      <c r="B20" s="11" t="s">
        <v>27</v>
      </c>
      <c r="C20" s="4"/>
      <c r="D20" s="26">
        <v>1000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31"/>
    </row>
    <row r="21" spans="1:16" ht="15" customHeight="1" x14ac:dyDescent="0.3">
      <c r="A21" s="34"/>
      <c r="B21" s="11" t="s">
        <v>28</v>
      </c>
      <c r="C21" s="4"/>
      <c r="D21" s="26">
        <v>600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31"/>
    </row>
    <row r="22" spans="1:16" ht="15" customHeight="1" x14ac:dyDescent="0.3">
      <c r="A22" s="34"/>
      <c r="B22" s="11" t="s">
        <v>29</v>
      </c>
      <c r="C22" s="4"/>
      <c r="D22" s="26">
        <v>40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31"/>
    </row>
    <row r="23" spans="1:16" ht="15" customHeight="1" x14ac:dyDescent="0.3">
      <c r="A23" s="34"/>
      <c r="B23" s="11" t="s">
        <v>30</v>
      </c>
      <c r="C23" s="4"/>
      <c r="D23" s="26">
        <v>0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1"/>
    </row>
    <row r="24" spans="1:16" ht="15" customHeight="1" x14ac:dyDescent="0.3">
      <c r="A24" s="34"/>
      <c r="B24" s="11" t="s">
        <v>31</v>
      </c>
      <c r="C24" s="4"/>
      <c r="D24" s="26">
        <v>20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31"/>
    </row>
    <row r="25" spans="1:16" ht="15" customHeight="1" x14ac:dyDescent="0.3">
      <c r="A25" s="34"/>
      <c r="B25" s="11" t="s">
        <v>32</v>
      </c>
      <c r="C25" s="4"/>
      <c r="D25" s="26">
        <v>200</v>
      </c>
      <c r="E25" s="26"/>
      <c r="F25" s="28"/>
      <c r="G25" s="26"/>
      <c r="H25" s="26"/>
      <c r="I25" s="26"/>
      <c r="J25" s="26"/>
      <c r="K25" s="26"/>
      <c r="L25" s="26"/>
      <c r="M25" s="26"/>
      <c r="N25" s="26"/>
      <c r="O25" s="26"/>
      <c r="P25" s="31"/>
    </row>
    <row r="26" spans="1:16" ht="15" customHeight="1" x14ac:dyDescent="0.3">
      <c r="A26" s="34"/>
      <c r="B26" s="11" t="s">
        <v>33</v>
      </c>
      <c r="C26" s="4"/>
      <c r="D26" s="26">
        <v>150</v>
      </c>
      <c r="E26" s="26"/>
      <c r="F26" s="29"/>
      <c r="G26" s="26"/>
      <c r="H26" s="26"/>
      <c r="I26" s="26"/>
      <c r="J26" s="26"/>
      <c r="K26" s="26"/>
      <c r="L26" s="26"/>
      <c r="M26" s="26"/>
      <c r="N26" s="26"/>
      <c r="O26" s="26"/>
      <c r="P26" s="31"/>
    </row>
    <row r="27" spans="1:16" ht="15" customHeight="1" x14ac:dyDescent="0.3">
      <c r="A27" s="34"/>
      <c r="B27" s="11" t="s">
        <v>34</v>
      </c>
      <c r="C27" s="4"/>
      <c r="D27" s="26">
        <v>100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31"/>
    </row>
    <row r="28" spans="1:16" ht="15" customHeight="1" x14ac:dyDescent="0.3">
      <c r="A28" s="34"/>
      <c r="B28" s="11" t="s">
        <v>35</v>
      </c>
      <c r="C28" s="4"/>
      <c r="D28" s="26">
        <v>100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31"/>
    </row>
    <row r="29" spans="1:16" ht="15" customHeight="1" x14ac:dyDescent="0.3">
      <c r="A29" s="34"/>
      <c r="B29" s="11" t="s">
        <v>36</v>
      </c>
      <c r="C29" s="4"/>
      <c r="D29" s="26">
        <v>40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31"/>
    </row>
    <row r="30" spans="1:16" ht="15" customHeight="1" x14ac:dyDescent="0.3">
      <c r="A30" s="34"/>
      <c r="B30" s="11" t="s">
        <v>37</v>
      </c>
      <c r="C30" s="4"/>
      <c r="D30" s="26">
        <v>120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31"/>
    </row>
    <row r="31" spans="1:16" ht="15" customHeight="1" x14ac:dyDescent="0.3">
      <c r="A31" s="34"/>
      <c r="B31" s="11" t="s">
        <v>38</v>
      </c>
      <c r="C31" s="4"/>
      <c r="D31" s="26">
        <v>79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31"/>
    </row>
    <row r="32" spans="1:16" ht="15" customHeight="1" x14ac:dyDescent="0.3">
      <c r="A32" s="34"/>
      <c r="B32" s="11" t="s">
        <v>39</v>
      </c>
      <c r="C32" s="4"/>
      <c r="D32" s="26">
        <v>50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1"/>
    </row>
    <row r="33" spans="1:16" ht="15" customHeight="1" x14ac:dyDescent="0.3">
      <c r="A33" s="34"/>
      <c r="B33" s="11" t="s">
        <v>40</v>
      </c>
      <c r="C33" s="4"/>
      <c r="D33" s="26">
        <v>0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1"/>
    </row>
    <row r="34" spans="1:16" ht="15" customHeight="1" x14ac:dyDescent="0.3">
      <c r="A34" s="34"/>
      <c r="B34" s="11" t="s">
        <v>41</v>
      </c>
      <c r="C34" s="5"/>
      <c r="D34" s="26">
        <v>225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1"/>
    </row>
    <row r="35" spans="1:16" ht="15" customHeight="1" x14ac:dyDescent="0.3">
      <c r="A35" s="34"/>
      <c r="B35" s="11" t="s">
        <v>42</v>
      </c>
      <c r="C35" s="4"/>
      <c r="D35" s="26">
        <v>0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31"/>
    </row>
    <row r="36" spans="1:16" ht="15" customHeight="1" x14ac:dyDescent="0.3">
      <c r="A36" s="34"/>
      <c r="B36" s="11" t="s">
        <v>43</v>
      </c>
      <c r="C36" s="4"/>
      <c r="D36" s="26">
        <v>0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1"/>
    </row>
    <row r="37" spans="1:16" ht="15" customHeight="1" x14ac:dyDescent="0.3">
      <c r="A37" s="34"/>
      <c r="B37" s="11" t="s">
        <v>19</v>
      </c>
      <c r="C37" s="4"/>
      <c r="D37" s="26">
        <v>0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1"/>
    </row>
    <row r="38" spans="1:16" ht="15" customHeight="1" x14ac:dyDescent="0.3">
      <c r="A38" s="34"/>
      <c r="B38" s="15"/>
      <c r="C38" s="1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31"/>
    </row>
    <row r="39" spans="1:16" ht="15" customHeight="1" x14ac:dyDescent="0.3">
      <c r="A39" s="34"/>
      <c r="B39" s="14" t="s">
        <v>44</v>
      </c>
      <c r="C39" s="17"/>
      <c r="D39" s="28">
        <f>(D26+D27+D28+D29+D30+D31+D32+D33+D34+D37)*0.255</f>
        <v>220.32</v>
      </c>
      <c r="E39" s="28">
        <f>(E26+E27+E28+E29+E30+E31+E32+E33+E34+E37)*0.255</f>
        <v>0</v>
      </c>
      <c r="F39" s="28">
        <f t="shared" ref="F39:O39" si="4">(F26+F27+F28+F29+F30+F31+F32+F33+F34+F37)*0.255</f>
        <v>0</v>
      </c>
      <c r="G39" s="28">
        <f t="shared" si="4"/>
        <v>0</v>
      </c>
      <c r="H39" s="28">
        <f t="shared" si="4"/>
        <v>0</v>
      </c>
      <c r="I39" s="28">
        <f t="shared" si="4"/>
        <v>0</v>
      </c>
      <c r="J39" s="28">
        <f t="shared" si="4"/>
        <v>0</v>
      </c>
      <c r="K39" s="28">
        <f t="shared" si="4"/>
        <v>0</v>
      </c>
      <c r="L39" s="28">
        <f t="shared" si="4"/>
        <v>0</v>
      </c>
      <c r="M39" s="28">
        <f t="shared" si="4"/>
        <v>0</v>
      </c>
      <c r="N39" s="28">
        <f t="shared" si="4"/>
        <v>0</v>
      </c>
      <c r="O39" s="28">
        <f t="shared" si="4"/>
        <v>0</v>
      </c>
      <c r="P39" s="31"/>
    </row>
    <row r="40" spans="1:16" ht="15" customHeight="1" x14ac:dyDescent="0.3">
      <c r="A40" s="34"/>
      <c r="B40" s="11" t="s">
        <v>45</v>
      </c>
      <c r="C40" s="4"/>
      <c r="D40" s="26">
        <f t="shared" ref="D40:O40" si="5">IF(D39&gt;D12,0,D12-D39)</f>
        <v>1692.18</v>
      </c>
      <c r="E40" s="26">
        <f t="shared" si="5"/>
        <v>0</v>
      </c>
      <c r="F40" s="26">
        <f t="shared" si="5"/>
        <v>0</v>
      </c>
      <c r="G40" s="26">
        <f t="shared" si="5"/>
        <v>0</v>
      </c>
      <c r="H40" s="26">
        <f t="shared" si="5"/>
        <v>0</v>
      </c>
      <c r="I40" s="26">
        <f t="shared" si="5"/>
        <v>0</v>
      </c>
      <c r="J40" s="26">
        <f t="shared" si="5"/>
        <v>0</v>
      </c>
      <c r="K40" s="26">
        <f t="shared" si="5"/>
        <v>0</v>
      </c>
      <c r="L40" s="26">
        <f t="shared" si="5"/>
        <v>0</v>
      </c>
      <c r="M40" s="26">
        <f t="shared" si="5"/>
        <v>0</v>
      </c>
      <c r="N40" s="26">
        <f t="shared" si="5"/>
        <v>0</v>
      </c>
      <c r="O40" s="26">
        <f t="shared" si="5"/>
        <v>0</v>
      </c>
      <c r="P40" s="31"/>
    </row>
    <row r="41" spans="1:16" ht="15" customHeight="1" x14ac:dyDescent="0.3">
      <c r="A41" s="34"/>
      <c r="B41" s="10" t="s">
        <v>46</v>
      </c>
      <c r="C41" s="1"/>
      <c r="D41" s="24">
        <f t="shared" ref="D41:O41" si="6">SUM(D17:D40)</f>
        <v>7656.5</v>
      </c>
      <c r="E41" s="24">
        <f t="shared" si="6"/>
        <v>0</v>
      </c>
      <c r="F41" s="24">
        <f t="shared" si="6"/>
        <v>0</v>
      </c>
      <c r="G41" s="24">
        <f t="shared" si="6"/>
        <v>0</v>
      </c>
      <c r="H41" s="24">
        <f t="shared" si="6"/>
        <v>0</v>
      </c>
      <c r="I41" s="24">
        <f t="shared" si="6"/>
        <v>0</v>
      </c>
      <c r="J41" s="24">
        <f t="shared" si="6"/>
        <v>0</v>
      </c>
      <c r="K41" s="24">
        <f t="shared" si="6"/>
        <v>0</v>
      </c>
      <c r="L41" s="24">
        <f t="shared" si="6"/>
        <v>0</v>
      </c>
      <c r="M41" s="24">
        <f t="shared" si="6"/>
        <v>0</v>
      </c>
      <c r="N41" s="24">
        <f t="shared" si="6"/>
        <v>0</v>
      </c>
      <c r="O41" s="24">
        <f t="shared" si="6"/>
        <v>0</v>
      </c>
      <c r="P41" s="31"/>
    </row>
    <row r="42" spans="1:16" ht="15" customHeight="1" x14ac:dyDescent="0.3">
      <c r="A42" s="34"/>
      <c r="B42" s="13"/>
      <c r="C42" s="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31"/>
    </row>
    <row r="43" spans="1:16" ht="164.25" customHeight="1" x14ac:dyDescent="0.3">
      <c r="A43" s="34"/>
      <c r="B43" s="18" t="s">
        <v>47</v>
      </c>
      <c r="C43" s="19"/>
      <c r="D43" s="30">
        <f t="shared" ref="D43:O43" si="7">D3+D14-D41</f>
        <v>14706</v>
      </c>
      <c r="E43" s="30">
        <f t="shared" si="7"/>
        <v>14706</v>
      </c>
      <c r="F43" s="30">
        <f t="shared" si="7"/>
        <v>14706</v>
      </c>
      <c r="G43" s="30">
        <f t="shared" si="7"/>
        <v>14706</v>
      </c>
      <c r="H43" s="30">
        <f t="shared" si="7"/>
        <v>14706</v>
      </c>
      <c r="I43" s="30">
        <f t="shared" si="7"/>
        <v>14706</v>
      </c>
      <c r="J43" s="30">
        <f t="shared" si="7"/>
        <v>14706</v>
      </c>
      <c r="K43" s="30">
        <f t="shared" si="7"/>
        <v>14706</v>
      </c>
      <c r="L43" s="30">
        <f t="shared" si="7"/>
        <v>14706</v>
      </c>
      <c r="M43" s="30">
        <f t="shared" si="7"/>
        <v>14706</v>
      </c>
      <c r="N43" s="30">
        <f t="shared" si="7"/>
        <v>14706</v>
      </c>
      <c r="O43" s="30">
        <f t="shared" si="7"/>
        <v>14706</v>
      </c>
      <c r="P43" s="31"/>
    </row>
    <row r="44" spans="1:16" x14ac:dyDescent="0.3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31"/>
    </row>
    <row r="45" spans="1:16" ht="14.25" customHeight="1" x14ac:dyDescent="0.3"/>
  </sheetData>
  <mergeCells count="3">
    <mergeCell ref="P2:P44"/>
    <mergeCell ref="A1:P1"/>
    <mergeCell ref="A2:A43"/>
  </mergeCell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0C3C965CE7D7F4C821889F28C5DC76D" ma:contentTypeVersion="18" ma:contentTypeDescription="Luo uusi asiakirja." ma:contentTypeScope="" ma:versionID="d23abc6035e00d46d950bb9366005484">
  <xsd:schema xmlns:xsd="http://www.w3.org/2001/XMLSchema" xmlns:xs="http://www.w3.org/2001/XMLSchema" xmlns:p="http://schemas.microsoft.com/office/2006/metadata/properties" xmlns:ns2="85952daa-a602-4ebe-97ca-f3bdfdd90b41" xmlns:ns3="9db35670-a2d6-4611-9cf5-501d5953a0fe" targetNamespace="http://schemas.microsoft.com/office/2006/metadata/properties" ma:root="true" ma:fieldsID="0a1ca0e8eba91ffdff847e434f0a9842" ns2:_="" ns3:_="">
    <xsd:import namespace="85952daa-a602-4ebe-97ca-f3bdfdd90b41"/>
    <xsd:import namespace="9db35670-a2d6-4611-9cf5-501d5953a0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2daa-a602-4ebe-97ca-f3bdfdd90b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fa768ecc-3a81-4e79-9923-831aada69e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35670-a2d6-4611-9cf5-501d5953a0f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886a38-e672-49c9-ac40-91be54d58594}" ma:internalName="TaxCatchAll" ma:showField="CatchAllData" ma:web="9db35670-a2d6-4611-9cf5-501d5953a0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952daa-a602-4ebe-97ca-f3bdfdd90b41">
      <Terms xmlns="http://schemas.microsoft.com/office/infopath/2007/PartnerControls"/>
    </lcf76f155ced4ddcb4097134ff3c332f>
    <TaxCatchAll xmlns="9db35670-a2d6-4611-9cf5-501d5953a0fe" xsi:nil="true"/>
  </documentManagement>
</p:properties>
</file>

<file path=customXml/itemProps1.xml><?xml version="1.0" encoding="utf-8"?>
<ds:datastoreItem xmlns:ds="http://schemas.openxmlformats.org/officeDocument/2006/customXml" ds:itemID="{C5F2D103-6747-4F65-8D08-A177882C6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52daa-a602-4ebe-97ca-f3bdfdd90b41"/>
    <ds:schemaRef ds:uri="9db35670-a2d6-4611-9cf5-501d5953a0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2D472E-0167-4456-8A4D-669C7C58AB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74F510-F546-4CC5-BB4B-57D850FF7C37}">
  <ds:schemaRefs>
    <ds:schemaRef ds:uri="http://purl.org/dc/elements/1.1/"/>
    <ds:schemaRef ds:uri="9db35670-a2d6-4611-9cf5-501d5953a0fe"/>
    <ds:schemaRef ds:uri="http://schemas.microsoft.com/office/2006/documentManagement/types"/>
    <ds:schemaRef ds:uri="http://purl.org/dc/terms/"/>
    <ds:schemaRef ds:uri="85952daa-a602-4ebe-97ca-f3bdfdd90b41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Kassavirtalaskelma</dc:title>
  <dc:subject/>
  <dc:creator>Bäck Juha</dc:creator>
  <cp:keywords/>
  <dc:description/>
  <cp:lastModifiedBy>Kiminki Anna</cp:lastModifiedBy>
  <cp:revision/>
  <dcterms:created xsi:type="dcterms:W3CDTF">2022-09-27T07:00:30Z</dcterms:created>
  <dcterms:modified xsi:type="dcterms:W3CDTF">2024-10-15T14:14:03Z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0x01010000C3C965CE7D7F4C821889F28C5DC76D</vt:lpwstr>
  </property>
  <property fmtid="{D5CDD505-2E9C-101B-9397-08002B2CF9AE}" pid="3" name="MediaServiceImageTags">
    <vt:lpwstr/>
  </property>
</Properties>
</file>